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E07E5A8-3308-45E2-8A1F-CA8F47F3BF8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37" sheetId="1" r:id="rId1"/>
  </sheets>
  <calcPr calcId="191029"/>
</workbook>
</file>

<file path=xl/calcChain.xml><?xml version="1.0" encoding="utf-8"?>
<calcChain xmlns="http://schemas.openxmlformats.org/spreadsheetml/2006/main">
  <c r="S24" i="1" l="1"/>
  <c r="K24" i="1"/>
  <c r="R20" i="1" l="1"/>
  <c r="R21" i="1"/>
  <c r="S21" i="1" s="1"/>
  <c r="R22" i="1"/>
  <c r="Q21" i="1"/>
  <c r="P20" i="1"/>
  <c r="Q20" i="1" s="1"/>
  <c r="P21" i="1"/>
  <c r="P22" i="1"/>
  <c r="Q22" i="1" s="1"/>
  <c r="K20" i="1"/>
  <c r="K21" i="1"/>
  <c r="K22" i="1"/>
  <c r="S20" i="1" l="1"/>
  <c r="S22" i="1"/>
  <c r="Q24" i="1" l="1"/>
  <c r="Q26" i="1" s="1"/>
  <c r="S26" i="1" l="1"/>
</calcChain>
</file>

<file path=xl/sharedStrings.xml><?xml version="1.0" encoding="utf-8"?>
<sst xmlns="http://schemas.openxmlformats.org/spreadsheetml/2006/main" count="58" uniqueCount="56">
  <si>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</si>
  <si>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</si>
  <si>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</si>
  <si>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</si>
  <si>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</si>
  <si>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</si>
  <si>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</si>
  <si>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</si>
  <si>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</si>
  <si>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</si>
  <si>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</si>
  <si>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</si>
  <si>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</si>
  <si>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</si>
  <si>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</si>
  <si>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</si>
  <si>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</si>
  <si>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</si>
  <si>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</si>
  <si>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</si>
  <si>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</si>
  <si>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</si>
  <si>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</si>
  <si>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</si>
  <si>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</si>
  <si>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</si>
  <si>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</si>
  <si>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</si>
  <si>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</si>
  <si>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</si>
  <si>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</si>
  <si>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</si>
  <si>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</si>
  <si>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</si>
  <si>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</si>
  <si>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</si>
  <si>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</si>
  <si>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</si>
  <si>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</si>
  <si>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</si>
  <si>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</si>
  <si>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</si>
  <si>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</si>
  <si>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</si>
  <si>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</si>
  <si>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</si>
  <si>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</si>
  <si>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</si>
  <si>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</si>
  <si>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</si>
  <si>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DESCRICPCIO LOT</t>
  </si>
  <si>
    <t>GUIA HIDROFÍLICA DE NITINOL DE 0,035"</t>
  </si>
  <si>
    <t>Guia diagnòstic Stiff</t>
  </si>
  <si>
    <t>Guia diagnòstic standard type Nitinol 0,035" fins a 180cms</t>
  </si>
  <si>
    <t>Guia diagnòstic standard type Nitinol 0,035" &gt; 180cms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</si>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</sst>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56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7" xfId="2" applyFont="1" applyFill="1" applyBorder="1" applyAlignment="1">
      <alignment vertical="center" wrapText="1"/>
    </xf>
    <xf numFmtId="0" fontId="7" fillId="0" borderId="47" xfId="2" applyFont="1" applyFill="1" applyBorder="1" applyAlignment="1">
      <alignment horizontal="center" vertical="center" textRotation="180" wrapText="1"/>
    </xf>
    <xf numFmtId="0" fontId="7" fillId="2" borderId="47" xfId="2" applyFont="1" applyFill="1" applyBorder="1" applyAlignment="1">
      <alignment vertical="center" wrapText="1"/>
    </xf>
    <xf numFmtId="0" fontId="7" fillId="0" borderId="47" xfId="2" applyFont="1" applyFill="1" applyBorder="1" applyAlignment="1">
      <alignment horizontal="center" vertical="center" wrapText="1"/>
    </xf>
    <xf numFmtId="0" fontId="7" fillId="3" borderId="47" xfId="2" applyFont="1" applyFill="1" applyBorder="1" applyAlignment="1">
      <alignment vertical="center" wrapText="1"/>
    </xf>
    <xf numFmtId="0" fontId="7" fillId="3" borderId="45" xfId="2" applyFont="1" applyFill="1" applyBorder="1" applyAlignment="1">
      <alignment vertical="center" wrapText="1"/>
    </xf>
    <xf numFmtId="0" fontId="7" fillId="2" borderId="48" xfId="2" applyFont="1" applyFill="1" applyBorder="1" applyAlignment="1">
      <alignment vertical="center" wrapText="1"/>
    </xf>
    <xf numFmtId="0" fontId="7" fillId="60" borderId="44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0" xfId="2" applyNumberFormat="1" applyFont="1" applyFill="1" applyBorder="1" applyAlignment="1" applyProtection="1">
      <alignment horizontal="center" vertical="center"/>
    </xf>
    <xf numFmtId="4" fontId="47" fillId="63" borderId="49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8" fillId="60" borderId="7" xfId="2" applyFont="1" applyFill="1" applyBorder="1" applyAlignment="1" applyProtection="1">
      <alignment horizontal="center" vertical="center"/>
    </xf>
    <xf numFmtId="4" fontId="8" fillId="2" borderId="7" xfId="2" applyNumberFormat="1" applyFont="1" applyFill="1" applyBorder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4" fontId="12" fillId="60" borderId="7" xfId="2" applyNumberFormat="1" applyFont="1" applyFill="1" applyBorder="1" applyAlignment="1">
      <alignment horizontal="center" vertical="center" wrapText="1"/>
    </xf>
    <xf numFmtId="3" fontId="12" fillId="60" borderId="7" xfId="2" applyNumberFormat="1" applyFont="1" applyFill="1" applyBorder="1" applyAlignment="1">
      <alignment horizontal="center" vertical="center" wrapText="1"/>
    </xf>
    <xf numFmtId="164" fontId="8" fillId="0" borderId="7" xfId="2" applyNumberFormat="1" applyFont="1" applyBorder="1" applyAlignment="1" applyProtection="1">
      <alignment horizontal="center" vertical="center"/>
      <protection locked="0"/>
    </xf>
    <xf numFmtId="164" fontId="8" fillId="0" borderId="7" xfId="2" applyNumberFormat="1" applyFont="1" applyFill="1" applyBorder="1" applyAlignment="1" applyProtection="1">
      <alignment vertical="center"/>
    </xf>
    <xf numFmtId="9" fontId="8" fillId="0" borderId="7" xfId="2" applyNumberFormat="1" applyFont="1" applyFill="1" applyBorder="1" applyAlignment="1" applyProtection="1">
      <alignment horizontal="center" vertical="center"/>
      <protection locked="0"/>
    </xf>
    <xf numFmtId="9" fontId="8" fillId="0" borderId="7" xfId="2" applyNumberFormat="1" applyFont="1" applyBorder="1" applyAlignment="1" applyProtection="1">
      <alignment horizontal="center" vertical="center"/>
      <protection locked="0"/>
    </xf>
    <xf numFmtId="0" fontId="7" fillId="0" borderId="12" xfId="2" applyFont="1" applyFill="1" applyBorder="1" applyAlignment="1">
      <alignment horizontal="center" vertical="center" wrapText="1"/>
    </xf>
    <xf numFmtId="0" fontId="48" fillId="60" borderId="7" xfId="0" applyFont="1" applyFill="1" applyBorder="1" applyAlignment="1">
      <alignment vertical="center"/>
    </xf>
    <xf numFmtId="0" fontId="7" fillId="60" borderId="47" xfId="2" applyFont="1" applyFill="1" applyBorder="1" applyAlignment="1" applyProtection="1">
      <alignment vertical="center"/>
    </xf>
    <xf numFmtId="0" fontId="7" fillId="60" borderId="47" xfId="2" applyFont="1" applyFill="1" applyBorder="1" applyAlignment="1">
      <alignment vertical="center" wrapText="1"/>
    </xf>
    <xf numFmtId="0" fontId="48" fillId="60" borderId="17" xfId="0" applyFont="1" applyFill="1" applyBorder="1" applyAlignment="1">
      <alignment vertical="center"/>
    </xf>
    <xf numFmtId="0" fontId="7" fillId="0" borderId="17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horizontal="center" vertical="center" wrapText="1"/>
    </xf>
    <xf numFmtId="3" fontId="12" fillId="60" borderId="17" xfId="2" applyNumberFormat="1" applyFont="1" applyFill="1" applyBorder="1" applyAlignment="1">
      <alignment horizontal="center" vertical="center" wrapText="1"/>
    </xf>
    <xf numFmtId="0" fontId="8" fillId="60" borderId="17" xfId="2" applyFont="1" applyFill="1" applyBorder="1" applyAlignment="1" applyProtection="1">
      <alignment horizontal="center" vertical="center"/>
    </xf>
    <xf numFmtId="4" fontId="12" fillId="60" borderId="17" xfId="2" applyNumberFormat="1" applyFont="1" applyFill="1" applyBorder="1" applyAlignment="1">
      <alignment horizontal="center" vertical="center" wrapText="1"/>
    </xf>
    <xf numFmtId="4" fontId="8" fillId="2" borderId="17" xfId="2" applyNumberFormat="1" applyFont="1" applyFill="1" applyBorder="1" applyAlignment="1">
      <alignment horizontal="center" vertical="center"/>
    </xf>
    <xf numFmtId="164" fontId="8" fillId="0" borderId="17" xfId="2" applyNumberFormat="1" applyFont="1" applyBorder="1" applyAlignment="1" applyProtection="1">
      <alignment horizontal="center" vertical="center"/>
      <protection locked="0"/>
    </xf>
    <xf numFmtId="164" fontId="8" fillId="0" borderId="17" xfId="2" applyNumberFormat="1" applyFont="1" applyFill="1" applyBorder="1" applyAlignment="1" applyProtection="1">
      <alignment vertical="center"/>
    </xf>
    <xf numFmtId="9" fontId="8" fillId="0" borderId="17" xfId="2" applyNumberFormat="1" applyFont="1" applyFill="1" applyBorder="1" applyAlignment="1" applyProtection="1">
      <alignment horizontal="center" vertical="center"/>
      <protection locked="0"/>
    </xf>
    <xf numFmtId="9" fontId="8" fillId="0" borderId="17" xfId="2" applyNumberFormat="1" applyFont="1" applyBorder="1" applyAlignment="1" applyProtection="1">
      <alignment horizontal="center" vertical="center"/>
      <protection locked="0"/>
    </xf>
    <xf numFmtId="164" fontId="8" fillId="3" borderId="17" xfId="2" applyNumberFormat="1" applyFont="1" applyFill="1" applyBorder="1" applyAlignment="1">
      <alignment horizontal="center" vertical="center"/>
    </xf>
    <xf numFmtId="4" fontId="8" fillId="3" borderId="17" xfId="2" applyNumberFormat="1" applyFont="1" applyFill="1" applyBorder="1" applyAlignment="1">
      <alignment horizontal="center" vertical="center"/>
    </xf>
    <xf numFmtId="4" fontId="8" fillId="2" borderId="51" xfId="2" applyNumberFormat="1" applyFont="1" applyFill="1" applyBorder="1" applyAlignment="1">
      <alignment horizontal="center" vertical="center"/>
    </xf>
    <xf numFmtId="4" fontId="8" fillId="2" borderId="18" xfId="2" applyNumberFormat="1" applyFont="1" applyFill="1" applyBorder="1" applyAlignment="1">
      <alignment horizontal="center" vertical="center"/>
    </xf>
    <xf numFmtId="0" fontId="48" fillId="60" borderId="12" xfId="0" applyFont="1" applyFill="1" applyBorder="1" applyAlignment="1">
      <alignment vertical="center"/>
    </xf>
    <xf numFmtId="0" fontId="7" fillId="0" borderId="12" xfId="2" applyFont="1" applyFill="1" applyBorder="1" applyAlignment="1">
      <alignment vertical="center" wrapText="1"/>
    </xf>
    <xf numFmtId="3" fontId="12" fillId="60" borderId="12" xfId="2" applyNumberFormat="1" applyFont="1" applyFill="1" applyBorder="1" applyAlignment="1">
      <alignment horizontal="center" vertical="center" wrapText="1"/>
    </xf>
    <xf numFmtId="0" fontId="8" fillId="60" borderId="12" xfId="2" applyFont="1" applyFill="1" applyBorder="1" applyAlignment="1" applyProtection="1">
      <alignment horizontal="center" vertical="center"/>
    </xf>
    <xf numFmtId="4" fontId="12" fillId="6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/>
    </xf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45" xfId="2" applyFont="1" applyFill="1" applyBorder="1" applyAlignment="1" applyProtection="1">
      <alignment horizontal="center" vertical="center" wrapText="1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7" fillId="60" borderId="6" xfId="2" applyFont="1" applyFill="1" applyBorder="1" applyAlignment="1" applyProtection="1">
      <alignment horizontal="center" vertical="center" wrapText="1"/>
    </xf>
    <xf numFmtId="0" fontId="7" fillId="60" borderId="11" xfId="2" applyFont="1" applyFill="1" applyBorder="1" applyAlignment="1" applyProtection="1">
      <alignment horizontal="center" vertical="center" wrapText="1"/>
    </xf>
    <xf numFmtId="0" fontId="1" fillId="60" borderId="17" xfId="2" applyFont="1" applyFill="1" applyBorder="1" applyAlignment="1" applyProtection="1">
      <alignment horizontal="center" vertical="center" wrapText="1"/>
    </xf>
    <xf numFmtId="0" fontId="1" fillId="60" borderId="7" xfId="2" applyFont="1" applyFill="1" applyBorder="1" applyAlignment="1" applyProtection="1">
      <alignment horizontal="center"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44" xfId="0" applyFont="1" applyFill="1" applyBorder="1" applyAlignment="1" applyProtection="1">
      <alignment horizontal="center" vertical="center" wrapText="1"/>
    </xf>
    <xf numFmtId="0" fontId="44" fillId="60" borderId="52" xfId="0" applyFont="1" applyFill="1" applyBorder="1" applyAlignment="1" applyProtection="1">
      <alignment horizontal="center" vertical="center" wrapText="1"/>
    </xf>
    <xf numFmtId="0" fontId="44" fillId="0" borderId="45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9"/>
  <sheetViews>
    <sheetView showGridLines="0" tabSelected="1" topLeftCell="A10" zoomScale="90" zoomScaleNormal="9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7"/>
      <c r="C9" s="151" t="s">
        <v>18</v>
      </c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52" t="s">
        <v>9</v>
      </c>
      <c r="B10" s="152"/>
      <c r="C10" s="154" t="s">
        <v>49</v>
      </c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53" t="s">
        <v>10</v>
      </c>
      <c r="B11" s="153"/>
      <c r="C11" s="155" t="s">
        <v>55</v>
      </c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27" t="s">
        <v>34</v>
      </c>
      <c r="B12" s="128"/>
      <c r="C12" s="128"/>
      <c r="D12" s="128"/>
      <c r="E12" s="128"/>
      <c r="F12" s="128"/>
      <c r="G12" s="128"/>
      <c r="H12" s="128"/>
      <c r="I12" s="128"/>
      <c r="J12" s="129"/>
      <c r="K12" s="127" t="s">
        <v>11</v>
      </c>
      <c r="L12" s="128"/>
      <c r="M12" s="128"/>
      <c r="N12" s="128"/>
      <c r="O12" s="128"/>
      <c r="P12" s="128"/>
      <c r="Q12" s="128"/>
      <c r="R12" s="128"/>
      <c r="S12" s="129"/>
      <c r="W12" s="13"/>
      <c r="X12" s="13"/>
    </row>
    <row r="13" spans="1:26" s="16" customFormat="1" ht="39" customHeight="1" x14ac:dyDescent="0.2">
      <c r="A13" s="14" t="s">
        <v>35</v>
      </c>
      <c r="B13" s="139"/>
      <c r="C13" s="140"/>
      <c r="D13" s="140"/>
      <c r="E13" s="141"/>
      <c r="F13" s="15" t="s">
        <v>36</v>
      </c>
      <c r="G13" s="139"/>
      <c r="H13" s="140"/>
      <c r="I13" s="140"/>
      <c r="J13" s="142"/>
      <c r="K13" s="143" t="s">
        <v>12</v>
      </c>
      <c r="L13" s="145"/>
      <c r="M13" s="146"/>
      <c r="N13" s="146"/>
      <c r="O13" s="146"/>
      <c r="P13" s="146"/>
      <c r="Q13" s="146"/>
      <c r="R13" s="146"/>
      <c r="S13" s="147"/>
      <c r="W13" s="13"/>
    </row>
    <row r="14" spans="1:26" s="16" customFormat="1" ht="39" customHeight="1" x14ac:dyDescent="0.2">
      <c r="A14" s="17" t="s">
        <v>37</v>
      </c>
      <c r="B14" s="108"/>
      <c r="C14" s="109"/>
      <c r="D14" s="109"/>
      <c r="E14" s="110"/>
      <c r="F14" s="18" t="s">
        <v>38</v>
      </c>
      <c r="G14" s="108"/>
      <c r="H14" s="109"/>
      <c r="I14" s="109"/>
      <c r="J14" s="134"/>
      <c r="K14" s="144"/>
      <c r="L14" s="148"/>
      <c r="M14" s="149"/>
      <c r="N14" s="149"/>
      <c r="O14" s="149"/>
      <c r="P14" s="149"/>
      <c r="Q14" s="149"/>
      <c r="R14" s="149"/>
      <c r="S14" s="150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35"/>
      <c r="E15" s="136"/>
      <c r="F15" s="18" t="s">
        <v>39</v>
      </c>
      <c r="G15" s="108"/>
      <c r="H15" s="109"/>
      <c r="I15" s="109"/>
      <c r="J15" s="134"/>
      <c r="K15" s="19" t="s">
        <v>14</v>
      </c>
      <c r="L15" s="137"/>
      <c r="M15" s="137"/>
      <c r="N15" s="137"/>
      <c r="O15" s="137"/>
      <c r="P15" s="137"/>
      <c r="Q15" s="137"/>
      <c r="R15" s="137"/>
      <c r="S15" s="138"/>
      <c r="W15" s="13"/>
    </row>
    <row r="16" spans="1:26" s="16" customFormat="1" ht="39" customHeight="1" x14ac:dyDescent="0.2">
      <c r="A16" s="17" t="s">
        <v>40</v>
      </c>
      <c r="B16" s="108"/>
      <c r="C16" s="109"/>
      <c r="D16" s="109"/>
      <c r="E16" s="110"/>
      <c r="F16" s="21" t="s">
        <v>41</v>
      </c>
      <c r="G16" s="22" t="s">
        <v>42</v>
      </c>
      <c r="H16" s="23"/>
      <c r="I16" s="22" t="s">
        <v>16</v>
      </c>
      <c r="J16" s="23"/>
      <c r="K16" s="111" t="s">
        <v>43</v>
      </c>
      <c r="L16" s="104"/>
      <c r="M16" s="104"/>
      <c r="N16" s="104"/>
      <c r="O16" s="104"/>
      <c r="P16" s="104"/>
      <c r="Q16" s="104"/>
      <c r="R16" s="104"/>
      <c r="S16" s="105"/>
      <c r="W16" s="13"/>
    </row>
    <row r="17" spans="1:26" s="26" customFormat="1" ht="39" customHeight="1" thickBot="1" x14ac:dyDescent="0.3">
      <c r="A17" s="24" t="s">
        <v>17</v>
      </c>
      <c r="B17" s="113"/>
      <c r="C17" s="114"/>
      <c r="D17" s="114"/>
      <c r="E17" s="115"/>
      <c r="F17" s="25" t="s">
        <v>44</v>
      </c>
      <c r="G17" s="116"/>
      <c r="H17" s="117"/>
      <c r="I17" s="117"/>
      <c r="J17" s="118"/>
      <c r="K17" s="112"/>
      <c r="L17" s="106"/>
      <c r="M17" s="106"/>
      <c r="N17" s="106"/>
      <c r="O17" s="106"/>
      <c r="P17" s="106"/>
      <c r="Q17" s="106"/>
      <c r="R17" s="106"/>
      <c r="S17" s="107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30" t="s">
        <v>24</v>
      </c>
      <c r="Q18" s="131"/>
      <c r="R18" s="132" t="s">
        <v>25</v>
      </c>
      <c r="S18" s="133"/>
      <c r="W18" s="13"/>
    </row>
    <row r="19" spans="1:26" s="9" customFormat="1" ht="108" customHeight="1" thickBot="1" x14ac:dyDescent="0.25">
      <c r="A19" s="38" t="s">
        <v>0</v>
      </c>
      <c r="B19" s="119" t="s">
        <v>50</v>
      </c>
      <c r="C19" s="120"/>
      <c r="D19" s="72" t="s">
        <v>8</v>
      </c>
      <c r="E19" s="31" t="s">
        <v>1</v>
      </c>
      <c r="F19" s="31" t="s">
        <v>2</v>
      </c>
      <c r="G19" s="32" t="s">
        <v>19</v>
      </c>
      <c r="H19" s="73" t="s">
        <v>45</v>
      </c>
      <c r="I19" s="73" t="s">
        <v>6</v>
      </c>
      <c r="J19" s="73" t="s">
        <v>32</v>
      </c>
      <c r="K19" s="33" t="s">
        <v>7</v>
      </c>
      <c r="L19" s="31" t="s">
        <v>33</v>
      </c>
      <c r="M19" s="31" t="s">
        <v>20</v>
      </c>
      <c r="N19" s="34" t="s">
        <v>3</v>
      </c>
      <c r="O19" s="31" t="s">
        <v>4</v>
      </c>
      <c r="P19" s="35" t="s">
        <v>26</v>
      </c>
      <c r="Q19" s="36" t="s">
        <v>5</v>
      </c>
      <c r="R19" s="33" t="s">
        <v>23</v>
      </c>
      <c r="S19" s="37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21">
        <v>137</v>
      </c>
      <c r="B20" s="124" t="s">
        <v>51</v>
      </c>
      <c r="C20" s="124"/>
      <c r="D20" s="74" t="s">
        <v>52</v>
      </c>
      <c r="E20" s="75"/>
      <c r="F20" s="75"/>
      <c r="G20" s="76"/>
      <c r="H20" s="77">
        <v>45</v>
      </c>
      <c r="I20" s="78" t="s">
        <v>21</v>
      </c>
      <c r="J20" s="79">
        <v>71.17</v>
      </c>
      <c r="K20" s="80">
        <f t="shared" ref="K20:K22" si="0">H20*J20</f>
        <v>3202.65</v>
      </c>
      <c r="L20" s="81"/>
      <c r="M20" s="82"/>
      <c r="N20" s="83"/>
      <c r="O20" s="84"/>
      <c r="P20" s="85">
        <f t="shared" ref="P20:P22" si="1">M20*(1-O20)</f>
        <v>0</v>
      </c>
      <c r="Q20" s="86">
        <f t="shared" ref="Q20:Q22" si="2">IF(ISERROR(P20/G20),0,(P20/G20)*H20)</f>
        <v>0</v>
      </c>
      <c r="R20" s="80" t="e">
        <f t="shared" ref="R20:R22" si="3">ROUNDUP((H20/G20),0)</f>
        <v>#DIV/0!</v>
      </c>
      <c r="S20" s="87" t="e">
        <f t="shared" ref="S20:S22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" customHeight="1" x14ac:dyDescent="0.2">
      <c r="A21" s="122"/>
      <c r="B21" s="125"/>
      <c r="C21" s="125"/>
      <c r="D21" s="71" t="s">
        <v>53</v>
      </c>
      <c r="E21" s="58"/>
      <c r="F21" s="58"/>
      <c r="G21" s="59"/>
      <c r="H21" s="65">
        <v>885</v>
      </c>
      <c r="I21" s="60" t="s">
        <v>21</v>
      </c>
      <c r="J21" s="64">
        <v>33.81</v>
      </c>
      <c r="K21" s="61">
        <f t="shared" si="0"/>
        <v>29921.850000000002</v>
      </c>
      <c r="L21" s="66"/>
      <c r="M21" s="67"/>
      <c r="N21" s="68"/>
      <c r="O21" s="69"/>
      <c r="P21" s="62">
        <f t="shared" si="1"/>
        <v>0</v>
      </c>
      <c r="Q21" s="63">
        <f t="shared" si="2"/>
        <v>0</v>
      </c>
      <c r="R21" s="61" t="e">
        <f t="shared" si="3"/>
        <v>#DIV/0!</v>
      </c>
      <c r="S21" s="88" t="e">
        <f t="shared" si="4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" customHeight="1" thickBot="1" x14ac:dyDescent="0.25">
      <c r="A22" s="123"/>
      <c r="B22" s="126"/>
      <c r="C22" s="126"/>
      <c r="D22" s="89" t="s">
        <v>54</v>
      </c>
      <c r="E22" s="90"/>
      <c r="F22" s="90"/>
      <c r="G22" s="70"/>
      <c r="H22" s="91">
        <v>325</v>
      </c>
      <c r="I22" s="92" t="s">
        <v>21</v>
      </c>
      <c r="J22" s="93">
        <v>55.89</v>
      </c>
      <c r="K22" s="94">
        <f t="shared" si="0"/>
        <v>18164.25</v>
      </c>
      <c r="L22" s="95"/>
      <c r="M22" s="96"/>
      <c r="N22" s="97"/>
      <c r="O22" s="98"/>
      <c r="P22" s="99">
        <f t="shared" si="1"/>
        <v>0</v>
      </c>
      <c r="Q22" s="100">
        <f t="shared" si="2"/>
        <v>0</v>
      </c>
      <c r="R22" s="94" t="e">
        <f t="shared" si="3"/>
        <v>#DIV/0!</v>
      </c>
      <c r="S22" s="101" t="e">
        <f t="shared" si="4"/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25">
      <c r="A23" s="41"/>
      <c r="B23" s="41"/>
      <c r="C23" s="41"/>
      <c r="D23" s="42"/>
      <c r="E23" s="43"/>
      <c r="F23" s="43"/>
      <c r="G23" s="43"/>
      <c r="H23" s="44"/>
      <c r="I23" s="45"/>
      <c r="J23" s="46"/>
      <c r="K23" s="47"/>
      <c r="L23" s="50"/>
      <c r="M23" s="39"/>
      <c r="N23" s="40"/>
      <c r="O23" s="51"/>
      <c r="P23" s="49"/>
      <c r="Q23" s="47"/>
      <c r="R23" s="47"/>
      <c r="S23" s="47"/>
      <c r="T23" s="10"/>
      <c r="U23" s="10"/>
      <c r="V23" s="10"/>
      <c r="W23" s="10"/>
      <c r="X23" s="10"/>
      <c r="Y23" s="10"/>
      <c r="Z23" s="10"/>
    </row>
    <row r="24" spans="1:26" s="9" customFormat="1" ht="24.75" customHeight="1" thickBot="1" x14ac:dyDescent="0.3">
      <c r="A24" s="41"/>
      <c r="B24" s="41"/>
      <c r="C24" s="41"/>
      <c r="D24" s="42"/>
      <c r="E24" s="43"/>
      <c r="F24" s="43"/>
      <c r="G24" s="43"/>
      <c r="H24" s="44"/>
      <c r="I24" s="45"/>
      <c r="J24" s="54" t="s">
        <v>47</v>
      </c>
      <c r="K24" s="53">
        <f>SUM(K20:K22)</f>
        <v>51288.75</v>
      </c>
      <c r="L24" s="50"/>
      <c r="M24" s="39"/>
      <c r="N24" s="40"/>
      <c r="O24" s="51"/>
      <c r="P24" s="52"/>
      <c r="Q24" s="55">
        <f>SUM(Q20:Q22)</f>
        <v>0</v>
      </c>
      <c r="R24" s="56"/>
      <c r="S24" s="55" t="e">
        <f>SUM(S20:S22)</f>
        <v>#DIV/0!</v>
      </c>
      <c r="T24" s="10"/>
      <c r="U24" s="10"/>
      <c r="V24" s="10"/>
      <c r="W24" s="10"/>
      <c r="X24" s="10"/>
      <c r="Y24" s="10"/>
      <c r="Z24" s="10"/>
    </row>
    <row r="25" spans="1:26" s="9" customFormat="1" ht="24.95" customHeight="1" thickBot="1" x14ac:dyDescent="0.3">
      <c r="A25" s="41"/>
      <c r="B25" s="41"/>
      <c r="C25" s="41"/>
      <c r="D25" s="42"/>
      <c r="E25" s="43"/>
      <c r="F25" s="43"/>
      <c r="G25" s="43"/>
      <c r="H25" s="44"/>
      <c r="I25" s="45"/>
      <c r="J25" s="46"/>
      <c r="K25" s="47"/>
      <c r="L25" s="48"/>
      <c r="M25" s="39"/>
      <c r="N25" s="40"/>
      <c r="O25" s="40"/>
      <c r="P25" s="52"/>
      <c r="Q25" s="56"/>
      <c r="R25" s="56"/>
      <c r="S25" s="56"/>
      <c r="T25" s="10"/>
      <c r="U25" s="10"/>
      <c r="V25" s="10"/>
      <c r="W25" s="10"/>
      <c r="X25" s="10"/>
      <c r="Y25" s="10"/>
      <c r="Z25" s="10"/>
    </row>
    <row r="26" spans="1:26" ht="16.5" thickBot="1" x14ac:dyDescent="0.3">
      <c r="A26" s="6" t="s">
        <v>27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4" t="s">
        <v>48</v>
      </c>
      <c r="Q26" s="53">
        <f>Q24*4</f>
        <v>0</v>
      </c>
      <c r="R26" s="56"/>
      <c r="S26" s="55" t="e">
        <f>S24*4</f>
        <v>#DIV/0!</v>
      </c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46</v>
      </c>
      <c r="B32" s="6"/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02" t="s">
        <v>30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02" t="s">
        <v>31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1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6:Q36"/>
    <mergeCell ref="A34:R34"/>
    <mergeCell ref="L16:S17"/>
    <mergeCell ref="B16:E16"/>
    <mergeCell ref="K16:K17"/>
    <mergeCell ref="B17:E17"/>
    <mergeCell ref="G17:J17"/>
    <mergeCell ref="B19:C19"/>
    <mergeCell ref="A20:A22"/>
    <mergeCell ref="B20:C22"/>
  </mergeCells>
  <pageMargins left="0.7" right="0.7" top="0.75" bottom="0.75" header="0.3" footer="0.3"/>
  <pageSetup paperSize="8" scale="55" fitToHeight="0" orientation="landscape" r:id="rId1"/>
  <ignoredErrors>
    <ignoredError sqref="S26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2023-07-03T07:47:38Z</dcterms:modified>
</cp:coreProperties>
</file>